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desktop\2019Working\FINAL\"/>
    </mc:Choice>
  </mc:AlternateContent>
  <xr:revisionPtr revIDLastSave="0" documentId="8_{BCF98ED0-8A00-42A1-A003-43248FDAE018}" xr6:coauthVersionLast="45" xr6:coauthVersionMax="45" xr10:uidLastSave="{00000000-0000-0000-0000-000000000000}"/>
  <bookViews>
    <workbookView xWindow="1500" yWindow="1500" windowWidth="17280" windowHeight="8964" xr2:uid="{A0B3B613-60F0-4B46-B49D-EC1E7FE1AB82}"/>
  </bookViews>
  <sheets>
    <sheet name="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1" l="1"/>
  <c r="H49" i="1" l="1"/>
  <c r="H48" i="1"/>
  <c r="H47" i="1"/>
  <c r="H33" i="1" l="1"/>
  <c r="H32" i="1"/>
  <c r="H31" i="1"/>
  <c r="H25" i="1" l="1"/>
  <c r="H24" i="1"/>
  <c r="H23" i="1"/>
  <c r="H22" i="1"/>
  <c r="H14" i="1"/>
  <c r="E68" i="1" l="1"/>
  <c r="D68" i="1"/>
  <c r="C68" i="1"/>
  <c r="B68" i="1"/>
  <c r="E67" i="1"/>
  <c r="D67" i="1"/>
  <c r="C67" i="1"/>
  <c r="B67" i="1"/>
  <c r="E65" i="1"/>
  <c r="D65" i="1"/>
  <c r="C65" i="1"/>
  <c r="B65" i="1"/>
  <c r="E64" i="1"/>
  <c r="D64" i="1"/>
  <c r="C64" i="1"/>
  <c r="B64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G60" i="1"/>
  <c r="F60" i="1"/>
  <c r="E60" i="1"/>
  <c r="D60" i="1"/>
  <c r="C60" i="1"/>
  <c r="B60" i="1"/>
  <c r="G59" i="1"/>
  <c r="F59" i="1"/>
  <c r="E59" i="1"/>
  <c r="D59" i="1"/>
  <c r="C59" i="1"/>
  <c r="B59" i="1"/>
  <c r="H55" i="1"/>
  <c r="H54" i="1"/>
  <c r="H53" i="1"/>
  <c r="H52" i="1"/>
  <c r="H51" i="1"/>
  <c r="H46" i="1"/>
  <c r="H45" i="1"/>
  <c r="H44" i="1"/>
  <c r="H43" i="1"/>
  <c r="H39" i="1"/>
  <c r="H38" i="1"/>
  <c r="H37" i="1"/>
  <c r="H36" i="1"/>
  <c r="H35" i="1"/>
  <c r="H30" i="1"/>
  <c r="H29" i="1"/>
  <c r="H28" i="1"/>
  <c r="H27" i="1"/>
  <c r="H21" i="1"/>
  <c r="H20" i="1"/>
  <c r="H19" i="1"/>
  <c r="H18" i="1"/>
  <c r="H17" i="1"/>
  <c r="H16" i="1"/>
  <c r="H13" i="1"/>
  <c r="H12" i="1"/>
  <c r="H11" i="1"/>
  <c r="H10" i="1"/>
  <c r="H9" i="1"/>
  <c r="H8" i="1"/>
  <c r="H5" i="1"/>
  <c r="H4" i="1"/>
  <c r="F6" i="1" s="1"/>
  <c r="H63" i="1" l="1"/>
  <c r="H61" i="1"/>
  <c r="H64" i="1"/>
  <c r="H67" i="1"/>
  <c r="H62" i="1"/>
  <c r="G6" i="1"/>
  <c r="H60" i="1"/>
  <c r="H65" i="1"/>
  <c r="H68" i="1"/>
  <c r="B6" i="1"/>
  <c r="C6" i="1"/>
  <c r="D6" i="1"/>
  <c r="H59" i="1"/>
  <c r="E6" i="1"/>
</calcChain>
</file>

<file path=xl/sharedStrings.xml><?xml version="1.0" encoding="utf-8"?>
<sst xmlns="http://schemas.openxmlformats.org/spreadsheetml/2006/main" count="87" uniqueCount="63">
  <si>
    <t>White</t>
  </si>
  <si>
    <t>Black</t>
  </si>
  <si>
    <t>Asian</t>
  </si>
  <si>
    <t>Hispanic</t>
  </si>
  <si>
    <t>Native American</t>
  </si>
  <si>
    <t>Blank/Error</t>
  </si>
  <si>
    <t>Total</t>
  </si>
  <si>
    <t>TOTAL TRAFFIC STOPS</t>
  </si>
  <si>
    <t xml:space="preserve"> </t>
  </si>
  <si>
    <t xml:space="preserve">      Including externally generated stops</t>
  </si>
  <si>
    <t xml:space="preserve">      Excluding externally generated stops and blanks</t>
  </si>
  <si>
    <t xml:space="preserve">                                                 Percentage of Total Stops</t>
  </si>
  <si>
    <t>REASON FOR STOP</t>
  </si>
  <si>
    <t xml:space="preserve">        Suspicion of DWI   (D)</t>
  </si>
  <si>
    <t xml:space="preserve">        Externally Generated ( E)</t>
  </si>
  <si>
    <t xml:space="preserve">        Investigatory (I)</t>
  </si>
  <si>
    <t xml:space="preserve">        Moving Violation (M)</t>
  </si>
  <si>
    <t xml:space="preserve">        Vehicle Equipment (V)</t>
  </si>
  <si>
    <t xml:space="preserve">     Ticket</t>
  </si>
  <si>
    <t xml:space="preserve">     Warning</t>
  </si>
  <si>
    <t xml:space="preserve">     Verbal Warning</t>
  </si>
  <si>
    <t xml:space="preserve">     No Action</t>
  </si>
  <si>
    <t xml:space="preserve">     Arrest for violation</t>
  </si>
  <si>
    <t xml:space="preserve">     Arrest for warrant</t>
  </si>
  <si>
    <t>Searches (excluding externally generated)</t>
  </si>
  <si>
    <t xml:space="preserve">     TOTAL STOPS WITH SEARCH   </t>
  </si>
  <si>
    <t xml:space="preserve">            Search - SRS - Consent - Reasonable Susp.</t>
  </si>
  <si>
    <t xml:space="preserve">            Search - SPC -Consent - Probable Cause</t>
  </si>
  <si>
    <t xml:space="preserve">           Search - SW - Search Warrant</t>
  </si>
  <si>
    <t>Searches (all types)  contraband found</t>
  </si>
  <si>
    <t xml:space="preserve">           Contraband/Evidence found</t>
  </si>
  <si>
    <t xml:space="preserve">           NO Contraband found</t>
  </si>
  <si>
    <t xml:space="preserve">           marked as Search with Not Applicable/No Search</t>
  </si>
  <si>
    <t xml:space="preserve">           Blank/Error</t>
  </si>
  <si>
    <t xml:space="preserve">           Arrests </t>
  </si>
  <si>
    <t>Searches (INCLUDING EXTERNALLY GENERATED)</t>
  </si>
  <si>
    <t>OUTCOME %</t>
  </si>
  <si>
    <t xml:space="preserve">      Ticket %</t>
  </si>
  <si>
    <t xml:space="preserve">      Warning %</t>
  </si>
  <si>
    <t xml:space="preserve">      Arrest for Violation</t>
  </si>
  <si>
    <t xml:space="preserve">      Arrest for Warrant</t>
  </si>
  <si>
    <t xml:space="preserve">      Arrest from Searches</t>
  </si>
  <si>
    <t>N/A</t>
  </si>
  <si>
    <t>Search Rates (excluding externally generated)</t>
  </si>
  <si>
    <t>Hit Rates (contraband found/Searches)</t>
  </si>
  <si>
    <t>OUTCOME % INCLUDING EXTERNALLY GENERATED</t>
  </si>
  <si>
    <t>Search Rates (INCLUDING EXTERNALLY GENERATED)</t>
  </si>
  <si>
    <t xml:space="preserve">        Other (O)</t>
  </si>
  <si>
    <t xml:space="preserve">        Blank (Error)</t>
  </si>
  <si>
    <r>
      <t xml:space="preserve">Vermont State Police - </t>
    </r>
    <r>
      <rPr>
        <sz val="16"/>
        <color rgb="FFFF0000"/>
        <rFont val="Calibri"/>
        <family val="2"/>
        <scheme val="minor"/>
      </rPr>
      <t>2019</t>
    </r>
  </si>
  <si>
    <t xml:space="preserve">     Passenger Arrest for Violation</t>
  </si>
  <si>
    <t xml:space="preserve">     Passenger Arrest on Warrant</t>
  </si>
  <si>
    <t xml:space="preserve">    Passenger Ticket/VCVC</t>
  </si>
  <si>
    <t xml:space="preserve">    Passenger Written Warning</t>
  </si>
  <si>
    <t xml:space="preserve">     TOTAL STOPS WITH SEARCH  - Operator</t>
  </si>
  <si>
    <t>Outcome</t>
  </si>
  <si>
    <t xml:space="preserve">           Contraband/Evidence found </t>
  </si>
  <si>
    <t xml:space="preserve">           Search - PSPC - Passenger Probable Cause</t>
  </si>
  <si>
    <t xml:space="preserve">           Search - PSRS - Passenger Reasonable Susp.</t>
  </si>
  <si>
    <t xml:space="preserve">           Search - PSW - Passenger seach with Warrant</t>
  </si>
  <si>
    <t xml:space="preserve">           Passenger Evidence/Contraband</t>
  </si>
  <si>
    <t xml:space="preserve">           Passenger No Contraband</t>
  </si>
  <si>
    <t>2019 (8/11/20)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</si>
</sst>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10" fontId="0" fillId="0" borderId="1" xfId="1" applyNumberFormat="1" applyFont="1" applyBorder="1"/>
    <xf numFmtId="0" fontId="0" fillId="3" borderId="1" xfId="0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4" borderId="1" xfId="0" applyFill="1" applyBorder="1"/>
    <xf numFmtId="164" fontId="0" fillId="0" borderId="1" xfId="1" applyNumberFormat="1" applyFont="1" applyBorder="1"/>
    <xf numFmtId="10" fontId="0" fillId="0" borderId="1" xfId="1" applyNumberFormat="1" applyFont="1" applyBorder="1" applyAlignment="1">
      <alignment horizontal="center"/>
    </xf>
    <xf numFmtId="0" fontId="0" fillId="5" borderId="1" xfId="0" applyFill="1" applyBorder="1"/>
    <xf numFmtId="10" fontId="0" fillId="5" borderId="1" xfId="1" applyNumberFormat="1" applyFont="1" applyFill="1" applyBorder="1"/>
    <xf numFmtId="10" fontId="0" fillId="5" borderId="1" xfId="1" applyNumberFormat="1" applyFont="1" applyFill="1" applyBorder="1" applyAlignment="1">
      <alignment horizontal="center"/>
    </xf>
    <xf numFmtId="0" fontId="0" fillId="6" borderId="1" xfId="0" applyFill="1" applyBorder="1"/>
    <xf numFmtId="10" fontId="0" fillId="6" borderId="1" xfId="1" applyNumberFormat="1" applyFont="1" applyFill="1" applyBorder="1"/>
    <xf numFmtId="10" fontId="0" fillId="6" borderId="1" xfId="1" applyNumberFormat="1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0EFF-5018-4246-8284-6C719261B78B}">
  <sheetPr>
    <pageSetUpPr fitToPage="1"/>
  </sheetPr>
  <dimension ref="A1:H68"/>
  <sheetViews>
    <sheetView tabSelected="1" workbookViewId="0">
      <pane ySplit="2" topLeftCell="A3" activePane="bottomLeft" state="frozen"/>
      <selection pane="bottomLeft" sqref="A1:H1"/>
    </sheetView>
  </sheetViews>
  <sheetFormatPr defaultRowHeight="14.4" x14ac:dyDescent="0.3"/>
  <cols>
    <col min="1" max="1" width="48" customWidth="1"/>
    <col min="7" max="7" width="10.6640625" customWidth="1"/>
  </cols>
  <sheetData>
    <row r="1" spans="1:8" ht="21" x14ac:dyDescent="0.4">
      <c r="A1" s="21" t="s">
        <v>49</v>
      </c>
      <c r="B1" s="21"/>
      <c r="C1" s="21"/>
      <c r="D1" s="21"/>
      <c r="E1" s="21"/>
      <c r="F1" s="21"/>
      <c r="G1" s="21"/>
      <c r="H1" s="21"/>
    </row>
    <row r="2" spans="1:8" s="4" customFormat="1" ht="28.8" x14ac:dyDescent="0.3">
      <c r="A2" s="1" t="s">
        <v>62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</row>
    <row r="3" spans="1:8" x14ac:dyDescent="0.3">
      <c r="A3" s="5" t="s">
        <v>7</v>
      </c>
      <c r="B3" s="6"/>
      <c r="C3" s="6"/>
      <c r="D3" s="6"/>
      <c r="E3" s="6"/>
      <c r="F3" s="6"/>
      <c r="G3" s="6"/>
      <c r="H3" s="6" t="s">
        <v>8</v>
      </c>
    </row>
    <row r="4" spans="1:8" x14ac:dyDescent="0.3">
      <c r="A4" s="6" t="s">
        <v>9</v>
      </c>
      <c r="B4" s="6">
        <v>54222</v>
      </c>
      <c r="C4" s="6">
        <v>1611</v>
      </c>
      <c r="D4" s="6">
        <v>1222</v>
      </c>
      <c r="E4" s="6">
        <v>868</v>
      </c>
      <c r="F4" s="6">
        <v>47</v>
      </c>
      <c r="G4" s="6">
        <v>1</v>
      </c>
      <c r="H4" s="6">
        <f>SUM(B4:G4)</f>
        <v>57971</v>
      </c>
    </row>
    <row r="5" spans="1:8" x14ac:dyDescent="0.3">
      <c r="A5" s="2" t="s">
        <v>10</v>
      </c>
      <c r="B5" s="6">
        <v>53280</v>
      </c>
      <c r="C5" s="6">
        <v>1574</v>
      </c>
      <c r="D5" s="7">
        <v>1208</v>
      </c>
      <c r="E5" s="6">
        <v>845</v>
      </c>
      <c r="F5" s="6">
        <v>47</v>
      </c>
      <c r="G5" s="6">
        <v>1</v>
      </c>
      <c r="H5" s="6">
        <f>SUM(B5:G5)</f>
        <v>56955</v>
      </c>
    </row>
    <row r="6" spans="1:8" x14ac:dyDescent="0.3">
      <c r="A6" s="2" t="s">
        <v>11</v>
      </c>
      <c r="B6" s="8">
        <f>B4/H4</f>
        <v>0.93532973383243345</v>
      </c>
      <c r="C6" s="8">
        <f>C4/H4</f>
        <v>2.7789756947439237E-2</v>
      </c>
      <c r="D6" s="8">
        <f>D4/H4</f>
        <v>2.1079505269876318E-2</v>
      </c>
      <c r="E6" s="8">
        <f>E4/H4</f>
        <v>1.4973003743250935E-2</v>
      </c>
      <c r="F6" s="8">
        <f>F4/H4</f>
        <v>8.1075020268755072E-4</v>
      </c>
      <c r="G6" s="8">
        <f>G4/H4</f>
        <v>1.725000431250108E-5</v>
      </c>
      <c r="H6" s="6"/>
    </row>
    <row r="7" spans="1:8" ht="18" customHeight="1" x14ac:dyDescent="0.3">
      <c r="A7" s="9" t="s">
        <v>12</v>
      </c>
      <c r="B7" s="6"/>
      <c r="C7" s="6"/>
      <c r="D7" s="6"/>
      <c r="E7" s="6"/>
      <c r="F7" s="6"/>
      <c r="G7" s="6"/>
      <c r="H7" s="6"/>
    </row>
    <row r="8" spans="1:8" x14ac:dyDescent="0.3">
      <c r="A8" s="2" t="s">
        <v>13</v>
      </c>
      <c r="B8" s="6">
        <v>249</v>
      </c>
      <c r="C8" s="6">
        <v>12</v>
      </c>
      <c r="D8" s="6">
        <v>8</v>
      </c>
      <c r="E8" s="6">
        <v>5</v>
      </c>
      <c r="F8" s="6">
        <v>0</v>
      </c>
      <c r="G8" s="6">
        <v>0</v>
      </c>
      <c r="H8" s="6">
        <f t="shared" ref="H8:H14" si="0">SUM(B8:G8)</f>
        <v>274</v>
      </c>
    </row>
    <row r="9" spans="1:8" x14ac:dyDescent="0.3">
      <c r="A9" s="10" t="s">
        <v>14</v>
      </c>
      <c r="B9" s="6">
        <v>942</v>
      </c>
      <c r="C9" s="6">
        <v>37</v>
      </c>
      <c r="D9" s="6">
        <v>15</v>
      </c>
      <c r="E9" s="6">
        <v>23</v>
      </c>
      <c r="F9" s="6">
        <v>0</v>
      </c>
      <c r="G9" s="6">
        <v>0</v>
      </c>
      <c r="H9" s="6">
        <f t="shared" si="0"/>
        <v>1017</v>
      </c>
    </row>
    <row r="10" spans="1:8" x14ac:dyDescent="0.3">
      <c r="A10" s="2" t="s">
        <v>15</v>
      </c>
      <c r="B10" s="6">
        <v>790</v>
      </c>
      <c r="C10" s="6">
        <v>18</v>
      </c>
      <c r="D10" s="6">
        <v>5</v>
      </c>
      <c r="E10" s="6">
        <v>9</v>
      </c>
      <c r="F10" s="6">
        <v>0</v>
      </c>
      <c r="G10" s="6">
        <v>0</v>
      </c>
      <c r="H10" s="6">
        <f t="shared" si="0"/>
        <v>822</v>
      </c>
    </row>
    <row r="11" spans="1:8" x14ac:dyDescent="0.3">
      <c r="A11" s="2" t="s">
        <v>16</v>
      </c>
      <c r="B11" s="6">
        <v>37032</v>
      </c>
      <c r="C11" s="6">
        <v>1218</v>
      </c>
      <c r="D11" s="6">
        <v>1062</v>
      </c>
      <c r="E11" s="6">
        <v>681</v>
      </c>
      <c r="F11" s="6">
        <v>35</v>
      </c>
      <c r="G11" s="6">
        <v>0</v>
      </c>
      <c r="H11" s="6">
        <f t="shared" si="0"/>
        <v>40028</v>
      </c>
    </row>
    <row r="12" spans="1:8" x14ac:dyDescent="0.3">
      <c r="A12" s="2" t="s">
        <v>17</v>
      </c>
      <c r="B12" s="6">
        <v>15000</v>
      </c>
      <c r="C12" s="6">
        <v>320</v>
      </c>
      <c r="D12" s="6">
        <v>131</v>
      </c>
      <c r="E12" s="6">
        <v>146</v>
      </c>
      <c r="F12" s="6">
        <v>12</v>
      </c>
      <c r="G12" s="6">
        <v>1</v>
      </c>
      <c r="H12" s="6">
        <f t="shared" si="0"/>
        <v>15610</v>
      </c>
    </row>
    <row r="13" spans="1:8" x14ac:dyDescent="0.3">
      <c r="A13" s="2" t="s">
        <v>47</v>
      </c>
      <c r="B13" s="6">
        <v>199</v>
      </c>
      <c r="C13" s="6">
        <v>6</v>
      </c>
      <c r="D13" s="6">
        <v>1</v>
      </c>
      <c r="E13" s="6">
        <v>4</v>
      </c>
      <c r="F13" s="6">
        <v>0</v>
      </c>
      <c r="G13" s="6">
        <v>0</v>
      </c>
      <c r="H13" s="6">
        <f t="shared" si="0"/>
        <v>210</v>
      </c>
    </row>
    <row r="14" spans="1:8" x14ac:dyDescent="0.3">
      <c r="A14" s="2" t="s">
        <v>48</v>
      </c>
      <c r="B14" s="6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10</v>
      </c>
    </row>
    <row r="15" spans="1:8" x14ac:dyDescent="0.3">
      <c r="A15" s="5" t="s">
        <v>55</v>
      </c>
      <c r="B15" s="6"/>
      <c r="C15" s="6"/>
      <c r="D15" s="6"/>
      <c r="E15" s="6"/>
      <c r="F15" s="6"/>
      <c r="G15" s="6" t="s">
        <v>8</v>
      </c>
      <c r="H15" s="6"/>
    </row>
    <row r="16" spans="1:8" x14ac:dyDescent="0.3">
      <c r="A16" s="6" t="s">
        <v>18</v>
      </c>
      <c r="B16" s="6">
        <v>19476</v>
      </c>
      <c r="C16" s="6">
        <v>676</v>
      </c>
      <c r="D16" s="6">
        <v>598</v>
      </c>
      <c r="E16" s="6">
        <v>383</v>
      </c>
      <c r="F16" s="6">
        <v>17</v>
      </c>
      <c r="G16" s="6">
        <v>1</v>
      </c>
      <c r="H16" s="6">
        <f t="shared" ref="H16:H25" si="1">SUM(B16:G16)</f>
        <v>21151</v>
      </c>
    </row>
    <row r="17" spans="1:8" x14ac:dyDescent="0.3">
      <c r="A17" s="6" t="s">
        <v>19</v>
      </c>
      <c r="B17" s="6">
        <v>32994</v>
      </c>
      <c r="C17" s="6">
        <v>863</v>
      </c>
      <c r="D17" s="6">
        <v>596</v>
      </c>
      <c r="E17" s="6">
        <v>445</v>
      </c>
      <c r="F17" s="6">
        <v>29</v>
      </c>
      <c r="G17" s="6">
        <v>0</v>
      </c>
      <c r="H17" s="6">
        <f t="shared" si="1"/>
        <v>34927</v>
      </c>
    </row>
    <row r="18" spans="1:8" x14ac:dyDescent="0.3">
      <c r="A18" s="6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f t="shared" si="1"/>
        <v>0</v>
      </c>
    </row>
    <row r="19" spans="1:8" x14ac:dyDescent="0.3">
      <c r="A19" s="6" t="s">
        <v>21</v>
      </c>
      <c r="B19" s="6">
        <v>703</v>
      </c>
      <c r="C19" s="6">
        <v>19</v>
      </c>
      <c r="D19" s="6">
        <v>8</v>
      </c>
      <c r="E19" s="6">
        <v>10</v>
      </c>
      <c r="F19" s="6">
        <v>0</v>
      </c>
      <c r="G19" s="6">
        <v>0</v>
      </c>
      <c r="H19" s="6">
        <f t="shared" si="1"/>
        <v>740</v>
      </c>
    </row>
    <row r="20" spans="1:8" x14ac:dyDescent="0.3">
      <c r="A20" s="6" t="s">
        <v>22</v>
      </c>
      <c r="B20" s="6">
        <v>1144</v>
      </c>
      <c r="C20" s="6">
        <v>51</v>
      </c>
      <c r="D20" s="6">
        <v>20</v>
      </c>
      <c r="E20" s="6">
        <v>30</v>
      </c>
      <c r="F20" s="6">
        <v>1</v>
      </c>
      <c r="G20" s="6">
        <v>0</v>
      </c>
      <c r="H20" s="6">
        <f t="shared" si="1"/>
        <v>1246</v>
      </c>
    </row>
    <row r="21" spans="1:8" x14ac:dyDescent="0.3">
      <c r="A21" s="6" t="s">
        <v>23</v>
      </c>
      <c r="B21" s="6">
        <v>51</v>
      </c>
      <c r="C21" s="6">
        <v>3</v>
      </c>
      <c r="D21" s="6">
        <v>0</v>
      </c>
      <c r="E21" s="6">
        <v>0</v>
      </c>
      <c r="F21" s="6">
        <v>0</v>
      </c>
      <c r="G21" s="6">
        <v>0</v>
      </c>
      <c r="H21" s="6">
        <f t="shared" si="1"/>
        <v>54</v>
      </c>
    </row>
    <row r="22" spans="1:8" x14ac:dyDescent="0.3">
      <c r="A22" s="6" t="s">
        <v>50</v>
      </c>
      <c r="B22" s="6">
        <v>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f t="shared" si="1"/>
        <v>3</v>
      </c>
    </row>
    <row r="23" spans="1:8" x14ac:dyDescent="0.3">
      <c r="A23" s="6" t="s">
        <v>51</v>
      </c>
      <c r="B23" s="6">
        <v>0</v>
      </c>
      <c r="C23" s="6">
        <v>1</v>
      </c>
      <c r="D23" s="6">
        <v>1</v>
      </c>
      <c r="E23" s="6">
        <v>1</v>
      </c>
      <c r="F23" s="6">
        <v>0</v>
      </c>
      <c r="G23" s="6">
        <v>0</v>
      </c>
      <c r="H23" s="6">
        <f t="shared" si="1"/>
        <v>3</v>
      </c>
    </row>
    <row r="24" spans="1:8" x14ac:dyDescent="0.3">
      <c r="A24" s="6" t="s">
        <v>52</v>
      </c>
      <c r="B24" s="6">
        <v>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f t="shared" si="1"/>
        <v>1</v>
      </c>
    </row>
    <row r="25" spans="1:8" x14ac:dyDescent="0.3">
      <c r="A25" s="6" t="s">
        <v>53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f t="shared" si="1"/>
        <v>1</v>
      </c>
    </row>
    <row r="26" spans="1:8" x14ac:dyDescent="0.3">
      <c r="A26" s="5" t="s">
        <v>24</v>
      </c>
      <c r="B26" s="6"/>
      <c r="C26" s="6"/>
      <c r="D26" s="6"/>
      <c r="E26" s="6"/>
      <c r="F26" s="6"/>
      <c r="G26" s="6"/>
      <c r="H26" s="6"/>
    </row>
    <row r="27" spans="1:8" x14ac:dyDescent="0.3">
      <c r="A27" s="6" t="s">
        <v>54</v>
      </c>
      <c r="B27" s="6">
        <v>106</v>
      </c>
      <c r="C27" s="6">
        <v>14</v>
      </c>
      <c r="D27" s="6">
        <v>3</v>
      </c>
      <c r="E27" s="6">
        <v>14</v>
      </c>
      <c r="F27" s="6">
        <v>0</v>
      </c>
      <c r="G27" s="6">
        <v>0</v>
      </c>
      <c r="H27" s="6">
        <f t="shared" ref="H27:H33" si="2">SUM(B27:G27)</f>
        <v>137</v>
      </c>
    </row>
    <row r="28" spans="1:8" x14ac:dyDescent="0.3">
      <c r="A28" s="6" t="s">
        <v>26</v>
      </c>
      <c r="B28" s="6">
        <v>29</v>
      </c>
      <c r="C28" s="6">
        <v>1</v>
      </c>
      <c r="D28" s="6">
        <v>2</v>
      </c>
      <c r="E28" s="6">
        <v>5</v>
      </c>
      <c r="F28" s="6">
        <v>0</v>
      </c>
      <c r="G28" s="6">
        <v>0</v>
      </c>
      <c r="H28" s="6">
        <f t="shared" si="2"/>
        <v>37</v>
      </c>
    </row>
    <row r="29" spans="1:8" x14ac:dyDescent="0.3">
      <c r="A29" s="6" t="s">
        <v>27</v>
      </c>
      <c r="B29" s="6">
        <v>62</v>
      </c>
      <c r="C29" s="6">
        <v>11</v>
      </c>
      <c r="D29" s="6">
        <v>0</v>
      </c>
      <c r="E29" s="6">
        <v>5</v>
      </c>
      <c r="F29" s="6">
        <v>0</v>
      </c>
      <c r="G29" s="6">
        <v>0</v>
      </c>
      <c r="H29" s="6">
        <f t="shared" si="2"/>
        <v>78</v>
      </c>
    </row>
    <row r="30" spans="1:8" x14ac:dyDescent="0.3">
      <c r="A30" s="6" t="s">
        <v>28</v>
      </c>
      <c r="B30" s="6">
        <v>8</v>
      </c>
      <c r="C30" s="6">
        <v>2</v>
      </c>
      <c r="D30" s="6">
        <v>1</v>
      </c>
      <c r="E30" s="6">
        <v>4</v>
      </c>
      <c r="F30" s="6">
        <v>0</v>
      </c>
      <c r="G30" s="6">
        <v>0</v>
      </c>
      <c r="H30" s="6">
        <f t="shared" si="2"/>
        <v>15</v>
      </c>
    </row>
    <row r="31" spans="1:8" x14ac:dyDescent="0.3">
      <c r="A31" s="6" t="s">
        <v>57</v>
      </c>
      <c r="B31" s="6">
        <v>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f t="shared" si="2"/>
        <v>5</v>
      </c>
    </row>
    <row r="32" spans="1:8" x14ac:dyDescent="0.3">
      <c r="A32" s="6" t="s">
        <v>58</v>
      </c>
      <c r="B32" s="6">
        <v>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f t="shared" si="2"/>
        <v>2</v>
      </c>
    </row>
    <row r="33" spans="1:8" x14ac:dyDescent="0.3">
      <c r="A33" s="6" t="s">
        <v>59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f t="shared" si="2"/>
        <v>0</v>
      </c>
    </row>
    <row r="34" spans="1:8" x14ac:dyDescent="0.3">
      <c r="A34" s="6" t="s">
        <v>29</v>
      </c>
      <c r="B34" s="6"/>
      <c r="C34" s="6"/>
      <c r="D34" s="6"/>
      <c r="E34" s="6"/>
      <c r="F34" s="6"/>
      <c r="G34" s="6"/>
      <c r="H34" s="6"/>
    </row>
    <row r="35" spans="1:8" x14ac:dyDescent="0.3">
      <c r="A35" s="6" t="s">
        <v>56</v>
      </c>
      <c r="B35" s="6">
        <v>81</v>
      </c>
      <c r="C35" s="6">
        <v>10</v>
      </c>
      <c r="D35" s="6">
        <v>0</v>
      </c>
      <c r="E35" s="6">
        <v>12</v>
      </c>
      <c r="F35" s="6">
        <v>0</v>
      </c>
      <c r="G35" s="6">
        <v>0</v>
      </c>
      <c r="H35" s="6">
        <f>SUM(B35:G35)</f>
        <v>103</v>
      </c>
    </row>
    <row r="36" spans="1:8" x14ac:dyDescent="0.3">
      <c r="A36" s="6" t="s">
        <v>31</v>
      </c>
      <c r="B36" s="6">
        <v>15</v>
      </c>
      <c r="C36" s="6">
        <v>4</v>
      </c>
      <c r="D36" s="6">
        <v>3</v>
      </c>
      <c r="E36" s="6">
        <v>2</v>
      </c>
      <c r="F36" s="6">
        <v>0</v>
      </c>
      <c r="G36" s="6">
        <v>0</v>
      </c>
      <c r="H36" s="6">
        <f>SUM(B36:G36)</f>
        <v>24</v>
      </c>
    </row>
    <row r="37" spans="1:8" x14ac:dyDescent="0.3">
      <c r="A37" s="6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f>SUM(B37:G37)</f>
        <v>0</v>
      </c>
    </row>
    <row r="38" spans="1:8" x14ac:dyDescent="0.3">
      <c r="A38" s="6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>SUM(B38:G38)</f>
        <v>0</v>
      </c>
    </row>
    <row r="39" spans="1:8" x14ac:dyDescent="0.3">
      <c r="A39" s="6" t="s">
        <v>34</v>
      </c>
      <c r="B39" s="6">
        <v>54</v>
      </c>
      <c r="C39" s="6">
        <v>7</v>
      </c>
      <c r="D39" s="6">
        <v>1</v>
      </c>
      <c r="E39" s="6">
        <v>8</v>
      </c>
      <c r="F39" s="6">
        <v>0</v>
      </c>
      <c r="G39" s="6">
        <v>0</v>
      </c>
      <c r="H39" s="6">
        <f>SUM(B39:G39)</f>
        <v>70</v>
      </c>
    </row>
    <row r="40" spans="1:8" x14ac:dyDescent="0.3">
      <c r="A40" s="6" t="s">
        <v>60</v>
      </c>
      <c r="B40" s="6">
        <v>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9</v>
      </c>
    </row>
    <row r="41" spans="1:8" x14ac:dyDescent="0.3">
      <c r="A41" s="6" t="s">
        <v>61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x14ac:dyDescent="0.3">
      <c r="A42" s="11" t="s">
        <v>35</v>
      </c>
      <c r="B42" s="6"/>
      <c r="C42" s="6"/>
      <c r="D42" s="6"/>
      <c r="E42" s="6"/>
      <c r="F42" s="6"/>
      <c r="G42" s="6"/>
      <c r="H42" s="6"/>
    </row>
    <row r="43" spans="1:8" x14ac:dyDescent="0.3">
      <c r="A43" s="6" t="s">
        <v>25</v>
      </c>
      <c r="B43" s="6">
        <v>143</v>
      </c>
      <c r="C43" s="6">
        <v>21</v>
      </c>
      <c r="D43" s="6">
        <v>5</v>
      </c>
      <c r="E43" s="6">
        <v>15</v>
      </c>
      <c r="F43" s="6">
        <v>0</v>
      </c>
      <c r="G43" s="6">
        <v>0</v>
      </c>
      <c r="H43" s="7">
        <f t="shared" ref="H43:H49" si="3">SUM(B43:G43)</f>
        <v>184</v>
      </c>
    </row>
    <row r="44" spans="1:8" x14ac:dyDescent="0.3">
      <c r="A44" s="6" t="s">
        <v>26</v>
      </c>
      <c r="B44" s="6">
        <v>39</v>
      </c>
      <c r="C44" s="6">
        <v>5</v>
      </c>
      <c r="D44" s="6">
        <v>3</v>
      </c>
      <c r="E44" s="6">
        <v>5</v>
      </c>
      <c r="F44" s="6">
        <v>0</v>
      </c>
      <c r="G44" s="6">
        <v>0</v>
      </c>
      <c r="H44" s="6">
        <f t="shared" si="3"/>
        <v>52</v>
      </c>
    </row>
    <row r="45" spans="1:8" x14ac:dyDescent="0.3">
      <c r="A45" s="6" t="s">
        <v>27</v>
      </c>
      <c r="B45" s="6">
        <v>81</v>
      </c>
      <c r="C45" s="6">
        <v>14</v>
      </c>
      <c r="D45" s="6">
        <v>1</v>
      </c>
      <c r="E45" s="6">
        <v>6</v>
      </c>
      <c r="F45" s="6">
        <v>0</v>
      </c>
      <c r="G45" s="6">
        <v>0</v>
      </c>
      <c r="H45" s="6">
        <f t="shared" si="3"/>
        <v>102</v>
      </c>
    </row>
    <row r="46" spans="1:8" x14ac:dyDescent="0.3">
      <c r="A46" s="6" t="s">
        <v>28</v>
      </c>
      <c r="B46" s="6">
        <v>15</v>
      </c>
      <c r="C46" s="6">
        <v>2</v>
      </c>
      <c r="D46" s="6">
        <v>1</v>
      </c>
      <c r="E46" s="6">
        <v>4</v>
      </c>
      <c r="F46" s="6">
        <v>0</v>
      </c>
      <c r="G46" s="6">
        <v>0</v>
      </c>
      <c r="H46" s="6">
        <f t="shared" si="3"/>
        <v>22</v>
      </c>
    </row>
    <row r="47" spans="1:8" s="20" customFormat="1" x14ac:dyDescent="0.3">
      <c r="A47" s="7" t="s">
        <v>57</v>
      </c>
      <c r="B47" s="7">
        <v>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f t="shared" si="3"/>
        <v>6</v>
      </c>
    </row>
    <row r="48" spans="1:8" s="20" customFormat="1" x14ac:dyDescent="0.3">
      <c r="A48" s="7" t="s">
        <v>58</v>
      </c>
      <c r="B48" s="7">
        <v>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 t="shared" si="3"/>
        <v>2</v>
      </c>
    </row>
    <row r="49" spans="1:8" s="20" customFormat="1" x14ac:dyDescent="0.3">
      <c r="A49" s="7" t="s">
        <v>59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si="3"/>
        <v>0</v>
      </c>
    </row>
    <row r="50" spans="1:8" x14ac:dyDescent="0.3">
      <c r="A50" s="6" t="s">
        <v>29</v>
      </c>
      <c r="B50" s="6"/>
      <c r="C50" s="6"/>
      <c r="D50" s="6"/>
      <c r="E50" s="6"/>
      <c r="F50" s="6"/>
      <c r="G50" s="6"/>
      <c r="H50" s="6"/>
    </row>
    <row r="51" spans="1:8" x14ac:dyDescent="0.3">
      <c r="A51" s="6" t="s">
        <v>30</v>
      </c>
      <c r="B51" s="6">
        <v>108</v>
      </c>
      <c r="C51" s="6">
        <v>11</v>
      </c>
      <c r="D51" s="6">
        <v>2</v>
      </c>
      <c r="E51" s="6">
        <v>13</v>
      </c>
      <c r="F51" s="6">
        <v>0</v>
      </c>
      <c r="G51" s="6">
        <v>0</v>
      </c>
      <c r="H51" s="6">
        <f>SUM(B51:G51)</f>
        <v>134</v>
      </c>
    </row>
    <row r="52" spans="1:8" x14ac:dyDescent="0.3">
      <c r="A52" s="6" t="s">
        <v>31</v>
      </c>
      <c r="B52" s="6">
        <v>24</v>
      </c>
      <c r="C52" s="6">
        <v>10</v>
      </c>
      <c r="D52" s="6">
        <v>3</v>
      </c>
      <c r="E52" s="6">
        <v>2</v>
      </c>
      <c r="F52" s="6">
        <v>0</v>
      </c>
      <c r="G52" s="6">
        <v>0</v>
      </c>
      <c r="H52" s="6">
        <f>SUM(B52:G52)</f>
        <v>39</v>
      </c>
    </row>
    <row r="53" spans="1:8" x14ac:dyDescent="0.3">
      <c r="A53" s="6" t="s">
        <v>32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f>SUM(B53:G53)</f>
        <v>0</v>
      </c>
    </row>
    <row r="54" spans="1:8" x14ac:dyDescent="0.3">
      <c r="A54" s="6" t="s">
        <v>33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f>SUM(B54:G54)</f>
        <v>0</v>
      </c>
    </row>
    <row r="55" spans="1:8" x14ac:dyDescent="0.3">
      <c r="A55" s="6" t="s">
        <v>34</v>
      </c>
      <c r="B55" s="6">
        <v>75</v>
      </c>
      <c r="C55" s="6">
        <v>9</v>
      </c>
      <c r="D55" s="6">
        <v>3</v>
      </c>
      <c r="E55" s="6">
        <v>8</v>
      </c>
      <c r="F55" s="6">
        <v>0</v>
      </c>
      <c r="G55" s="6">
        <v>0</v>
      </c>
      <c r="H55" s="6">
        <f>SUM(B55:G55)</f>
        <v>95</v>
      </c>
    </row>
    <row r="56" spans="1:8" s="20" customFormat="1" x14ac:dyDescent="0.3">
      <c r="A56" s="7" t="s">
        <v>60</v>
      </c>
      <c r="B56" s="7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2</v>
      </c>
    </row>
    <row r="57" spans="1:8" s="20" customFormat="1" x14ac:dyDescent="0.3">
      <c r="A57" s="7" t="s">
        <v>61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x14ac:dyDescent="0.3">
      <c r="A58" s="5" t="s">
        <v>36</v>
      </c>
      <c r="B58" s="6"/>
      <c r="C58" s="6"/>
      <c r="D58" s="6"/>
      <c r="E58" s="6"/>
      <c r="F58" s="6"/>
      <c r="G58" s="6"/>
      <c r="H58" s="6"/>
    </row>
    <row r="59" spans="1:8" x14ac:dyDescent="0.3">
      <c r="A59" s="6" t="s">
        <v>37</v>
      </c>
      <c r="B59" s="12">
        <f t="shared" ref="B59:H59" si="4">B16/B5</f>
        <v>0.36554054054054053</v>
      </c>
      <c r="C59" s="12">
        <f t="shared" si="4"/>
        <v>0.42947903430749684</v>
      </c>
      <c r="D59" s="12">
        <f t="shared" si="4"/>
        <v>0.49503311258278143</v>
      </c>
      <c r="E59" s="12">
        <f t="shared" si="4"/>
        <v>0.4532544378698225</v>
      </c>
      <c r="F59" s="12">
        <f t="shared" si="4"/>
        <v>0.36170212765957449</v>
      </c>
      <c r="G59" s="12">
        <f t="shared" si="4"/>
        <v>1</v>
      </c>
      <c r="H59" s="12">
        <f t="shared" si="4"/>
        <v>0.37136335703625667</v>
      </c>
    </row>
    <row r="60" spans="1:8" x14ac:dyDescent="0.3">
      <c r="A60" s="6" t="s">
        <v>38</v>
      </c>
      <c r="B60" s="12">
        <f t="shared" ref="B60:H60" si="5">B17/B5</f>
        <v>0.61925675675675673</v>
      </c>
      <c r="C60" s="12">
        <f t="shared" si="5"/>
        <v>0.54828462515883103</v>
      </c>
      <c r="D60" s="12">
        <f t="shared" si="5"/>
        <v>0.49337748344370863</v>
      </c>
      <c r="E60" s="12">
        <f t="shared" si="5"/>
        <v>0.52662721893491127</v>
      </c>
      <c r="F60" s="12">
        <f t="shared" si="5"/>
        <v>0.61702127659574468</v>
      </c>
      <c r="G60" s="12">
        <f t="shared" si="5"/>
        <v>0</v>
      </c>
      <c r="H60" s="12">
        <f t="shared" si="5"/>
        <v>0.61323852163989112</v>
      </c>
    </row>
    <row r="61" spans="1:8" x14ac:dyDescent="0.3">
      <c r="A61" s="6" t="s">
        <v>39</v>
      </c>
      <c r="B61" s="8">
        <f>B20/B5</f>
        <v>2.1471471471471472E-2</v>
      </c>
      <c r="C61" s="8">
        <f t="shared" ref="C61:H61" si="6">C20/C5</f>
        <v>3.2401524777636595E-2</v>
      </c>
      <c r="D61" s="8">
        <f t="shared" si="6"/>
        <v>1.6556291390728478E-2</v>
      </c>
      <c r="E61" s="8">
        <f t="shared" si="6"/>
        <v>3.5502958579881658E-2</v>
      </c>
      <c r="F61" s="8">
        <f t="shared" si="6"/>
        <v>2.1276595744680851E-2</v>
      </c>
      <c r="G61" s="8">
        <f t="shared" si="6"/>
        <v>0</v>
      </c>
      <c r="H61" s="8">
        <f t="shared" si="6"/>
        <v>2.1876920375735229E-2</v>
      </c>
    </row>
    <row r="62" spans="1:8" x14ac:dyDescent="0.3">
      <c r="A62" s="6" t="s">
        <v>40</v>
      </c>
      <c r="B62" s="8">
        <f t="shared" ref="B62:H62" si="7">B21/B5</f>
        <v>9.5720720720720719E-4</v>
      </c>
      <c r="C62" s="8">
        <f t="shared" si="7"/>
        <v>1.9059720457433292E-3</v>
      </c>
      <c r="D62" s="8">
        <f t="shared" si="7"/>
        <v>0</v>
      </c>
      <c r="E62" s="8">
        <f t="shared" si="7"/>
        <v>0</v>
      </c>
      <c r="F62" s="8">
        <f t="shared" si="7"/>
        <v>0</v>
      </c>
      <c r="G62" s="8">
        <f t="shared" si="7"/>
        <v>0</v>
      </c>
      <c r="H62" s="8">
        <f t="shared" si="7"/>
        <v>9.4811693442191207E-4</v>
      </c>
    </row>
    <row r="63" spans="1:8" x14ac:dyDescent="0.3">
      <c r="A63" s="6" t="s">
        <v>41</v>
      </c>
      <c r="B63" s="8">
        <f>B39/B27</f>
        <v>0.50943396226415094</v>
      </c>
      <c r="C63" s="8">
        <f t="shared" ref="C63:H63" si="8">C39/C27</f>
        <v>0.5</v>
      </c>
      <c r="D63" s="8">
        <f t="shared" si="8"/>
        <v>0.33333333333333331</v>
      </c>
      <c r="E63" s="8">
        <f t="shared" si="8"/>
        <v>0.5714285714285714</v>
      </c>
      <c r="F63" s="13" t="s">
        <v>42</v>
      </c>
      <c r="G63" s="13" t="s">
        <v>42</v>
      </c>
      <c r="H63" s="8">
        <f t="shared" si="8"/>
        <v>0.51094890510948909</v>
      </c>
    </row>
    <row r="64" spans="1:8" x14ac:dyDescent="0.3">
      <c r="A64" s="14" t="s">
        <v>43</v>
      </c>
      <c r="B64" s="15">
        <f>B27/B5</f>
        <v>1.9894894894894894E-3</v>
      </c>
      <c r="C64" s="15">
        <f>C27/C5</f>
        <v>8.8945362134688691E-3</v>
      </c>
      <c r="D64" s="15">
        <f>D27/D5</f>
        <v>2.4834437086092716E-3</v>
      </c>
      <c r="E64" s="15">
        <f>E27/E5</f>
        <v>1.6568047337278107E-2</v>
      </c>
      <c r="F64" s="16" t="s">
        <v>42</v>
      </c>
      <c r="G64" s="16" t="s">
        <v>42</v>
      </c>
      <c r="H64" s="15">
        <f>H27/H5</f>
        <v>2.4054077780704063E-3</v>
      </c>
    </row>
    <row r="65" spans="1:8" x14ac:dyDescent="0.3">
      <c r="A65" s="14" t="s">
        <v>44</v>
      </c>
      <c r="B65" s="15">
        <f t="shared" ref="B65:H65" si="9">B35/B27</f>
        <v>0.76415094339622647</v>
      </c>
      <c r="C65" s="15">
        <f t="shared" si="9"/>
        <v>0.7142857142857143</v>
      </c>
      <c r="D65" s="15">
        <f t="shared" si="9"/>
        <v>0</v>
      </c>
      <c r="E65" s="15">
        <f t="shared" si="9"/>
        <v>0.8571428571428571</v>
      </c>
      <c r="F65" s="16" t="s">
        <v>42</v>
      </c>
      <c r="G65" s="16" t="s">
        <v>42</v>
      </c>
      <c r="H65" s="15">
        <f t="shared" si="9"/>
        <v>0.75182481751824815</v>
      </c>
    </row>
    <row r="66" spans="1:8" x14ac:dyDescent="0.3">
      <c r="A66" s="11" t="s">
        <v>45</v>
      </c>
      <c r="B66" s="6"/>
      <c r="C66" s="6"/>
      <c r="D66" s="6"/>
      <c r="E66" s="6"/>
      <c r="F66" s="6"/>
      <c r="G66" s="6"/>
      <c r="H66" s="6"/>
    </row>
    <row r="67" spans="1:8" x14ac:dyDescent="0.3">
      <c r="A67" s="17" t="s">
        <v>46</v>
      </c>
      <c r="B67" s="18">
        <f>B43/B4</f>
        <v>2.6373058905979122E-3</v>
      </c>
      <c r="C67" s="18">
        <f>C43/C4</f>
        <v>1.3035381750465549E-2</v>
      </c>
      <c r="D67" s="18">
        <f>D43/D4</f>
        <v>4.0916530278232409E-3</v>
      </c>
      <c r="E67" s="18">
        <f>E43/E4</f>
        <v>1.7281105990783412E-2</v>
      </c>
      <c r="F67" s="19" t="s">
        <v>42</v>
      </c>
      <c r="G67" s="19" t="s">
        <v>42</v>
      </c>
      <c r="H67" s="18">
        <f>H43/H4</f>
        <v>3.1740007935001984E-3</v>
      </c>
    </row>
    <row r="68" spans="1:8" x14ac:dyDescent="0.3">
      <c r="A68" s="17" t="s">
        <v>44</v>
      </c>
      <c r="B68" s="18">
        <f>B51/B43</f>
        <v>0.75524475524475521</v>
      </c>
      <c r="C68" s="18">
        <f>C51/C43</f>
        <v>0.52380952380952384</v>
      </c>
      <c r="D68" s="18">
        <f>D51/D43</f>
        <v>0.4</v>
      </c>
      <c r="E68" s="18">
        <f>E51/E43</f>
        <v>0.8666666666666667</v>
      </c>
      <c r="F68" s="19" t="s">
        <v>42</v>
      </c>
      <c r="G68" s="19" t="s">
        <v>42</v>
      </c>
      <c r="H68" s="18">
        <f>H51/H43</f>
        <v>0.72826086956521741</v>
      </c>
    </row>
  </sheetData>
  <mergeCells count="1">
    <mergeCell ref="A1:H1"/>
  </mergeCells>
  <pageMargins left="0.7" right="0.7" top="0.75" bottom="0.75" header="0.3" footer="0.3"/>
  <pageSetup scale="6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Betty</dc:creator>
  <cp:lastModifiedBy>Wheeler, Betty</cp:lastModifiedBy>
  <cp:lastPrinted>2020-06-15T18:51:07Z</cp:lastPrinted>
  <dcterms:created xsi:type="dcterms:W3CDTF">2019-06-05T12:49:35Z</dcterms:created>
  <dcterms:modified xsi:type="dcterms:W3CDTF">2020-08-18T19:29:58Z</dcterms:modified>
</cp:coreProperties>
</file>