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8FINAL\"/>
    </mc:Choice>
  </mc:AlternateContent>
  <xr:revisionPtr revIDLastSave="0" documentId="8_{FCCB9296-8533-45D1-B464-D88A1DD3DA37}" xr6:coauthVersionLast="36" xr6:coauthVersionMax="36" xr10:uidLastSave="{00000000-0000-0000-0000-000000000000}"/>
  <bookViews>
    <workbookView xWindow="0" yWindow="0" windowWidth="23040" windowHeight="9060" xr2:uid="{A0B3B613-60F0-4B46-B49D-EC1E7FE1AB82}"/>
  </bookViews>
  <sheets>
    <sheet name="A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  <c r="D53" i="1"/>
  <c r="C53" i="1"/>
  <c r="B53" i="1"/>
  <c r="E52" i="1"/>
  <c r="D52" i="1"/>
  <c r="C52" i="1"/>
  <c r="B52" i="1"/>
  <c r="E50" i="1"/>
  <c r="D50" i="1"/>
  <c r="C50" i="1"/>
  <c r="B50" i="1"/>
  <c r="E49" i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H42" i="1"/>
  <c r="H41" i="1"/>
  <c r="H40" i="1"/>
  <c r="H39" i="1"/>
  <c r="H38" i="1"/>
  <c r="H53" i="1" s="1"/>
  <c r="H36" i="1"/>
  <c r="H35" i="1"/>
  <c r="H34" i="1"/>
  <c r="H33" i="1"/>
  <c r="H52" i="1" s="1"/>
  <c r="H31" i="1"/>
  <c r="H48" i="1" s="1"/>
  <c r="H30" i="1"/>
  <c r="H29" i="1"/>
  <c r="H28" i="1"/>
  <c r="H27" i="1"/>
  <c r="H50" i="1" s="1"/>
  <c r="H25" i="1"/>
  <c r="H24" i="1"/>
  <c r="H23" i="1"/>
  <c r="H22" i="1"/>
  <c r="H49" i="1" s="1"/>
  <c r="H20" i="1"/>
  <c r="H19" i="1"/>
  <c r="H46" i="1" s="1"/>
  <c r="H18" i="1"/>
  <c r="H17" i="1"/>
  <c r="H16" i="1"/>
  <c r="H45" i="1" s="1"/>
  <c r="H15" i="1"/>
  <c r="H13" i="1"/>
  <c r="H12" i="1"/>
  <c r="H11" i="1"/>
  <c r="H10" i="1"/>
  <c r="H9" i="1"/>
  <c r="H8" i="1"/>
  <c r="G6" i="1"/>
  <c r="H5" i="1"/>
  <c r="H47" i="1" s="1"/>
  <c r="H4" i="1"/>
  <c r="F6" i="1" s="1"/>
  <c r="B6" i="1" l="1"/>
  <c r="C6" i="1"/>
  <c r="D6" i="1"/>
  <c r="H44" i="1"/>
  <c r="E6" i="1"/>
</calcChain>
</file>

<file path=xl/sharedStrings.xml><?xml version="1.0" encoding="utf-8"?>
<sst xmlns="http://schemas.openxmlformats.org/spreadsheetml/2006/main" count="72" uniqueCount="51">
  <si>
    <r>
      <t xml:space="preserve">Vermont State Police - </t>
    </r>
    <r>
      <rPr>
        <sz val="16"/>
        <color rgb="FFFF0000"/>
        <rFont val="Calibri"/>
        <family val="2"/>
        <scheme val="minor"/>
      </rPr>
      <t>2018</t>
    </r>
  </si>
  <si>
    <t>2018 (4/28/19)</t>
  </si>
  <si>
    <t>White</t>
  </si>
  <si>
    <t>Black</t>
  </si>
  <si>
    <t>Asian</t>
  </si>
  <si>
    <t>Hispanic</t>
  </si>
  <si>
    <t>Native American</t>
  </si>
  <si>
    <t>Blank/Error</t>
  </si>
  <si>
    <t>Total</t>
  </si>
  <si>
    <t>TOTAL TRAFFIC STOPS</t>
  </si>
  <si>
    <t xml:space="preserve"> </t>
  </si>
  <si>
    <t xml:space="preserve">      Including externally generated stops</t>
  </si>
  <si>
    <t xml:space="preserve">      Excluding externally generated stops and blanks</t>
  </si>
  <si>
    <t xml:space="preserve">                                                 Percentage of Total Stops</t>
  </si>
  <si>
    <t>REASON FOR STOP</t>
  </si>
  <si>
    <t xml:space="preserve">        Suspicion of DWI   (D)</t>
  </si>
  <si>
    <t xml:space="preserve">        Externally Generated ( E)</t>
  </si>
  <si>
    <t xml:space="preserve">        Investigatory (I)</t>
  </si>
  <si>
    <t xml:space="preserve">        Moving Violation (M)</t>
  </si>
  <si>
    <t xml:space="preserve">        Vehicle Equipment (V)</t>
  </si>
  <si>
    <t xml:space="preserve">        Other (O) (error)</t>
  </si>
  <si>
    <t>Outcome (excluding externally generated)</t>
  </si>
  <si>
    <t xml:space="preserve">     Ticket</t>
  </si>
  <si>
    <t xml:space="preserve">     Warning</t>
  </si>
  <si>
    <t xml:space="preserve">     Verbal Warning</t>
  </si>
  <si>
    <t xml:space="preserve">     No Action</t>
  </si>
  <si>
    <t xml:space="preserve">     Arrest for violation</t>
  </si>
  <si>
    <t xml:space="preserve">     Arrest for warrant</t>
  </si>
  <si>
    <t>Searches (excluding externally generated)</t>
  </si>
  <si>
    <t xml:space="preserve">     TOTAL STOPS WITH SEARCH   </t>
  </si>
  <si>
    <t xml:space="preserve">            Search - SRS - Consent - Reasonable Susp.</t>
  </si>
  <si>
    <t xml:space="preserve">            Search - SPC -Consent - Probable Cause</t>
  </si>
  <si>
    <t xml:space="preserve">           Search - SW - Search Warrant</t>
  </si>
  <si>
    <t>Searches (all types)  contraband found</t>
  </si>
  <si>
    <t xml:space="preserve">           Contraband/Evidence found</t>
  </si>
  <si>
    <t xml:space="preserve">           NO Contraband found</t>
  </si>
  <si>
    <t xml:space="preserve">           marked as Search with Not Applicable/No Search</t>
  </si>
  <si>
    <t xml:space="preserve">           Blank/Error</t>
  </si>
  <si>
    <t xml:space="preserve">           Arrests </t>
  </si>
  <si>
    <t>Searches (INCLUDING EXTERNALLY GENERATED)</t>
  </si>
  <si>
    <t>OUTCOME %</t>
  </si>
  <si>
    <t xml:space="preserve">      Ticket %</t>
  </si>
  <si>
    <t xml:space="preserve">      Warning %</t>
  </si>
  <si>
    <t xml:space="preserve">      Arrest for Violation</t>
  </si>
  <si>
    <t xml:space="preserve">      Arrest for Warrant</t>
  </si>
  <si>
    <t xml:space="preserve">      Arrest from Searches</t>
  </si>
  <si>
    <t>N/A</t>
  </si>
  <si>
    <t>Search Rates (excluding externally generated)</t>
  </si>
  <si>
    <t>Hit Rates (contraband found/Searches)</t>
  </si>
  <si>
    <t>OUTCOME % INCLUDING EXTERNALLY GENERATED</t>
  </si>
  <si>
    <t>Search Rates (INCLUDING EXTERNALLY GENERATED)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</si>
</sst>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  <xf numFmtId="10" fontId="0" fillId="0" borderId="1" xfId="1" applyNumberFormat="1" applyFont="1" applyBorder="1"/>
    <xf numFmtId="0" fontId="0" fillId="3" borderId="1" xfId="0" applyFill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4" borderId="1" xfId="0" applyFill="1" applyBorder="1"/>
    <xf numFmtId="164" fontId="0" fillId="0" borderId="1" xfId="1" applyNumberFormat="1" applyFont="1" applyBorder="1"/>
    <xf numFmtId="10" fontId="0" fillId="0" borderId="1" xfId="1" applyNumberFormat="1" applyFont="1" applyBorder="1" applyAlignment="1">
      <alignment horizontal="center"/>
    </xf>
    <xf numFmtId="0" fontId="0" fillId="5" borderId="1" xfId="0" applyFill="1" applyBorder="1"/>
    <xf numFmtId="10" fontId="0" fillId="5" borderId="1" xfId="1" applyNumberFormat="1" applyFont="1" applyFill="1" applyBorder="1"/>
    <xf numFmtId="10" fontId="0" fillId="5" borderId="1" xfId="1" applyNumberFormat="1" applyFont="1" applyFill="1" applyBorder="1" applyAlignment="1">
      <alignment horizontal="center"/>
    </xf>
    <xf numFmtId="0" fontId="0" fillId="6" borderId="1" xfId="0" applyFill="1" applyBorder="1"/>
    <xf numFmtId="10" fontId="0" fillId="6" borderId="1" xfId="1" applyNumberFormat="1" applyFont="1" applyFill="1" applyBorder="1"/>
    <xf numFmtId="10" fontId="0" fillId="6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A0EFF-5018-4246-8284-6C719261B78B}">
  <sheetPr>
    <pageSetUpPr fitToPage="1"/>
  </sheetPr>
  <dimension ref="A1:H53"/>
  <sheetViews>
    <sheetView tabSelected="1" workbookViewId="0">
      <selection activeCell="A11" sqref="A11"/>
    </sheetView>
  </sheetViews>
  <sheetFormatPr defaultRowHeight="14.4" x14ac:dyDescent="0.3"/>
  <cols>
    <col min="1" max="1" width="48" customWidth="1"/>
    <col min="7" max="7" width="10.6640625" customWidth="1"/>
  </cols>
  <sheetData>
    <row r="1" spans="1:8" ht="21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8" s="4" customFormat="1" ht="28.8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</row>
    <row r="3" spans="1:8" x14ac:dyDescent="0.3">
      <c r="A3" s="5" t="s">
        <v>9</v>
      </c>
      <c r="B3" s="6"/>
      <c r="C3" s="6"/>
      <c r="D3" s="6"/>
      <c r="E3" s="6"/>
      <c r="F3" s="6"/>
      <c r="G3" s="6"/>
      <c r="H3" s="6" t="s">
        <v>10</v>
      </c>
    </row>
    <row r="4" spans="1:8" x14ac:dyDescent="0.3">
      <c r="A4" s="6" t="s">
        <v>11</v>
      </c>
      <c r="B4" s="6">
        <v>54299</v>
      </c>
      <c r="C4" s="6">
        <v>1559</v>
      </c>
      <c r="D4" s="6">
        <v>1217</v>
      </c>
      <c r="E4" s="6">
        <v>782</v>
      </c>
      <c r="F4" s="6">
        <v>46</v>
      </c>
      <c r="G4" s="6">
        <v>61</v>
      </c>
      <c r="H4" s="6">
        <f>SUM(B4:G4)</f>
        <v>57964</v>
      </c>
    </row>
    <row r="5" spans="1:8" x14ac:dyDescent="0.3">
      <c r="A5" s="2" t="s">
        <v>12</v>
      </c>
      <c r="B5" s="6">
        <v>53436</v>
      </c>
      <c r="C5" s="6">
        <v>1533</v>
      </c>
      <c r="D5" s="7">
        <v>1207</v>
      </c>
      <c r="E5" s="6">
        <v>767</v>
      </c>
      <c r="F5" s="6">
        <v>45</v>
      </c>
      <c r="G5" s="6">
        <v>58</v>
      </c>
      <c r="H5" s="6">
        <f>SUM(B5:G5)</f>
        <v>57046</v>
      </c>
    </row>
    <row r="6" spans="1:8" x14ac:dyDescent="0.3">
      <c r="A6" s="2" t="s">
        <v>13</v>
      </c>
      <c r="B6" s="8">
        <f>B4/H4</f>
        <v>0.93677109930301572</v>
      </c>
      <c r="C6" s="8">
        <f>C4/H4</f>
        <v>2.6896004416534402E-2</v>
      </c>
      <c r="D6" s="8">
        <f>D4/H4</f>
        <v>2.0995790490649369E-2</v>
      </c>
      <c r="E6" s="8">
        <f>E4/H4</f>
        <v>1.3491132427023669E-2</v>
      </c>
      <c r="F6" s="8">
        <f>F4/H4</f>
        <v>7.9359602511903937E-4</v>
      </c>
      <c r="G6" s="8">
        <f>G4/H4</f>
        <v>1.0523773376578565E-3</v>
      </c>
      <c r="H6" s="6"/>
    </row>
    <row r="7" spans="1:8" ht="18" customHeight="1" x14ac:dyDescent="0.3">
      <c r="A7" s="9" t="s">
        <v>14</v>
      </c>
      <c r="B7" s="6"/>
      <c r="C7" s="6"/>
      <c r="D7" s="6"/>
      <c r="E7" s="6"/>
      <c r="F7" s="6"/>
      <c r="G7" s="6"/>
      <c r="H7" s="6"/>
    </row>
    <row r="8" spans="1:8" x14ac:dyDescent="0.3">
      <c r="A8" s="2" t="s">
        <v>15</v>
      </c>
      <c r="B8" s="6">
        <v>233</v>
      </c>
      <c r="C8" s="6">
        <v>8</v>
      </c>
      <c r="D8" s="6">
        <v>6</v>
      </c>
      <c r="E8" s="6">
        <v>4</v>
      </c>
      <c r="F8" s="6">
        <v>0</v>
      </c>
      <c r="G8" s="6">
        <v>0</v>
      </c>
      <c r="H8" s="6">
        <f t="shared" ref="H8:H13" si="0">SUM(B8:G8)</f>
        <v>251</v>
      </c>
    </row>
    <row r="9" spans="1:8" x14ac:dyDescent="0.3">
      <c r="A9" s="10" t="s">
        <v>16</v>
      </c>
      <c r="B9" s="6">
        <v>841</v>
      </c>
      <c r="C9" s="6">
        <v>25</v>
      </c>
      <c r="D9" s="6">
        <v>9</v>
      </c>
      <c r="E9" s="6">
        <v>15</v>
      </c>
      <c r="F9" s="6">
        <v>1</v>
      </c>
      <c r="G9" s="6">
        <v>1</v>
      </c>
      <c r="H9" s="6">
        <f t="shared" si="0"/>
        <v>892</v>
      </c>
    </row>
    <row r="10" spans="1:8" x14ac:dyDescent="0.3">
      <c r="A10" s="2" t="s">
        <v>17</v>
      </c>
      <c r="B10" s="6">
        <v>819</v>
      </c>
      <c r="C10" s="6">
        <v>20</v>
      </c>
      <c r="D10" s="6">
        <v>8</v>
      </c>
      <c r="E10" s="6">
        <v>3</v>
      </c>
      <c r="F10" s="6">
        <v>0</v>
      </c>
      <c r="G10" s="6">
        <v>0</v>
      </c>
      <c r="H10" s="6">
        <f t="shared" si="0"/>
        <v>850</v>
      </c>
    </row>
    <row r="11" spans="1:8" x14ac:dyDescent="0.3">
      <c r="A11" s="2" t="s">
        <v>18</v>
      </c>
      <c r="B11" s="6">
        <v>38103</v>
      </c>
      <c r="C11" s="6">
        <v>1219</v>
      </c>
      <c r="D11" s="6">
        <v>1067</v>
      </c>
      <c r="E11" s="6">
        <v>650</v>
      </c>
      <c r="F11" s="6">
        <v>36</v>
      </c>
      <c r="G11" s="6">
        <v>48</v>
      </c>
      <c r="H11" s="6">
        <f t="shared" si="0"/>
        <v>41123</v>
      </c>
    </row>
    <row r="12" spans="1:8" x14ac:dyDescent="0.3">
      <c r="A12" s="2" t="s">
        <v>19</v>
      </c>
      <c r="B12" s="6">
        <v>14145</v>
      </c>
      <c r="C12" s="6">
        <v>281</v>
      </c>
      <c r="D12" s="6">
        <v>124</v>
      </c>
      <c r="E12" s="6">
        <v>108</v>
      </c>
      <c r="F12" s="6">
        <v>8</v>
      </c>
      <c r="G12" s="6">
        <v>9</v>
      </c>
      <c r="H12" s="6">
        <f t="shared" si="0"/>
        <v>14675</v>
      </c>
    </row>
    <row r="13" spans="1:8" x14ac:dyDescent="0.3">
      <c r="A13" s="2" t="s">
        <v>20</v>
      </c>
      <c r="B13" s="6">
        <v>158</v>
      </c>
      <c r="C13" s="6">
        <v>6</v>
      </c>
      <c r="D13" s="6">
        <v>2</v>
      </c>
      <c r="E13" s="6">
        <v>2</v>
      </c>
      <c r="F13" s="6">
        <v>0</v>
      </c>
      <c r="G13" s="6">
        <v>0</v>
      </c>
      <c r="H13" s="6">
        <f t="shared" si="0"/>
        <v>168</v>
      </c>
    </row>
    <row r="14" spans="1:8" x14ac:dyDescent="0.3">
      <c r="A14" s="5" t="s">
        <v>21</v>
      </c>
      <c r="B14" s="6"/>
      <c r="C14" s="6"/>
      <c r="D14" s="6"/>
      <c r="E14" s="6"/>
      <c r="F14" s="6"/>
      <c r="G14" s="6" t="s">
        <v>10</v>
      </c>
      <c r="H14" s="6"/>
    </row>
    <row r="15" spans="1:8" x14ac:dyDescent="0.3">
      <c r="A15" s="6" t="s">
        <v>22</v>
      </c>
      <c r="B15" s="6">
        <v>19325</v>
      </c>
      <c r="C15" s="6">
        <v>614</v>
      </c>
      <c r="D15" s="6">
        <v>608</v>
      </c>
      <c r="E15" s="6">
        <v>326</v>
      </c>
      <c r="F15" s="6">
        <v>19</v>
      </c>
      <c r="G15" s="6">
        <v>9</v>
      </c>
      <c r="H15" s="6">
        <f t="shared" ref="H15:H20" si="1">SUM(B15:G15)</f>
        <v>20901</v>
      </c>
    </row>
    <row r="16" spans="1:8" x14ac:dyDescent="0.3">
      <c r="A16" s="6" t="s">
        <v>23</v>
      </c>
      <c r="B16" s="6">
        <v>32106</v>
      </c>
      <c r="C16" s="6">
        <v>860</v>
      </c>
      <c r="D16" s="6">
        <v>576</v>
      </c>
      <c r="E16" s="6">
        <v>418</v>
      </c>
      <c r="F16" s="6">
        <v>27</v>
      </c>
      <c r="G16" s="6">
        <v>47</v>
      </c>
      <c r="H16" s="6">
        <f t="shared" si="1"/>
        <v>34034</v>
      </c>
    </row>
    <row r="17" spans="1:8" x14ac:dyDescent="0.3">
      <c r="A17" s="6" t="s">
        <v>24</v>
      </c>
      <c r="B17" s="6">
        <v>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f t="shared" si="1"/>
        <v>5</v>
      </c>
    </row>
    <row r="18" spans="1:8" x14ac:dyDescent="0.3">
      <c r="A18" s="6" t="s">
        <v>25</v>
      </c>
      <c r="B18" s="6">
        <v>595</v>
      </c>
      <c r="C18" s="6">
        <v>14</v>
      </c>
      <c r="D18" s="6">
        <v>8</v>
      </c>
      <c r="E18" s="6">
        <v>6</v>
      </c>
      <c r="F18" s="6">
        <v>0</v>
      </c>
      <c r="G18" s="6">
        <v>2</v>
      </c>
      <c r="H18" s="6">
        <f t="shared" si="1"/>
        <v>625</v>
      </c>
    </row>
    <row r="19" spans="1:8" x14ac:dyDescent="0.3">
      <c r="A19" s="6" t="s">
        <v>26</v>
      </c>
      <c r="B19" s="6">
        <v>1367</v>
      </c>
      <c r="C19" s="6">
        <v>46</v>
      </c>
      <c r="D19" s="6">
        <v>15</v>
      </c>
      <c r="E19" s="6">
        <v>17</v>
      </c>
      <c r="F19" s="6">
        <v>0</v>
      </c>
      <c r="G19" s="6">
        <v>1</v>
      </c>
      <c r="H19" s="6">
        <f t="shared" si="1"/>
        <v>1446</v>
      </c>
    </row>
    <row r="20" spans="1:8" x14ac:dyDescent="0.3">
      <c r="A20" s="6" t="s">
        <v>27</v>
      </c>
      <c r="B20" s="6">
        <v>37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f t="shared" si="1"/>
        <v>37</v>
      </c>
    </row>
    <row r="21" spans="1:8" x14ac:dyDescent="0.3">
      <c r="A21" s="5" t="s">
        <v>28</v>
      </c>
      <c r="B21" s="6"/>
      <c r="C21" s="6"/>
      <c r="D21" s="6"/>
      <c r="E21" s="6"/>
      <c r="F21" s="6"/>
      <c r="G21" s="6"/>
      <c r="H21" s="6"/>
    </row>
    <row r="22" spans="1:8" x14ac:dyDescent="0.3">
      <c r="A22" s="6" t="s">
        <v>29</v>
      </c>
      <c r="B22" s="6">
        <v>322</v>
      </c>
      <c r="C22" s="6">
        <v>25</v>
      </c>
      <c r="D22" s="6">
        <v>5</v>
      </c>
      <c r="E22" s="6">
        <v>15</v>
      </c>
      <c r="F22" s="6">
        <v>0</v>
      </c>
      <c r="G22" s="6">
        <v>0</v>
      </c>
      <c r="H22" s="6">
        <f>SUM(B22:G22)</f>
        <v>367</v>
      </c>
    </row>
    <row r="23" spans="1:8" x14ac:dyDescent="0.3">
      <c r="A23" s="6" t="s">
        <v>30</v>
      </c>
      <c r="B23" s="6">
        <v>59</v>
      </c>
      <c r="C23" s="6">
        <v>8</v>
      </c>
      <c r="D23" s="6">
        <v>2</v>
      </c>
      <c r="E23" s="6">
        <v>4</v>
      </c>
      <c r="F23" s="6">
        <v>0</v>
      </c>
      <c r="G23" s="6">
        <v>0</v>
      </c>
      <c r="H23" s="6">
        <f>SUM(B23:G23)</f>
        <v>73</v>
      </c>
    </row>
    <row r="24" spans="1:8" x14ac:dyDescent="0.3">
      <c r="A24" s="6" t="s">
        <v>31</v>
      </c>
      <c r="B24" s="6">
        <v>235</v>
      </c>
      <c r="C24" s="6">
        <v>15</v>
      </c>
      <c r="D24" s="6">
        <v>3</v>
      </c>
      <c r="E24" s="6">
        <v>11</v>
      </c>
      <c r="F24" s="6">
        <v>0</v>
      </c>
      <c r="G24" s="6">
        <v>0</v>
      </c>
      <c r="H24" s="6">
        <f>SUM(B24:G24)</f>
        <v>264</v>
      </c>
    </row>
    <row r="25" spans="1:8" x14ac:dyDescent="0.3">
      <c r="A25" s="6" t="s">
        <v>32</v>
      </c>
      <c r="B25" s="6">
        <v>28</v>
      </c>
      <c r="C25" s="6">
        <v>2</v>
      </c>
      <c r="D25" s="6">
        <v>0</v>
      </c>
      <c r="E25" s="6">
        <v>0</v>
      </c>
      <c r="F25" s="6">
        <v>0</v>
      </c>
      <c r="G25" s="6">
        <v>0</v>
      </c>
      <c r="H25" s="6">
        <f>SUM(B25:G25)</f>
        <v>30</v>
      </c>
    </row>
    <row r="26" spans="1:8" x14ac:dyDescent="0.3">
      <c r="A26" s="6" t="s">
        <v>33</v>
      </c>
      <c r="B26" s="6"/>
      <c r="C26" s="6"/>
      <c r="D26" s="6"/>
      <c r="E26" s="6"/>
      <c r="F26" s="6"/>
      <c r="G26" s="6"/>
      <c r="H26" s="6"/>
    </row>
    <row r="27" spans="1:8" x14ac:dyDescent="0.3">
      <c r="A27" s="6" t="s">
        <v>34</v>
      </c>
      <c r="B27" s="6">
        <v>263</v>
      </c>
      <c r="C27" s="6">
        <v>20</v>
      </c>
      <c r="D27" s="6">
        <v>5</v>
      </c>
      <c r="E27" s="6">
        <v>11</v>
      </c>
      <c r="F27" s="6">
        <v>0</v>
      </c>
      <c r="G27" s="6">
        <v>0</v>
      </c>
      <c r="H27" s="6">
        <f>SUM(B27:G27)</f>
        <v>299</v>
      </c>
    </row>
    <row r="28" spans="1:8" x14ac:dyDescent="0.3">
      <c r="A28" s="6" t="s">
        <v>35</v>
      </c>
      <c r="B28" s="6">
        <v>50</v>
      </c>
      <c r="C28" s="6">
        <v>5</v>
      </c>
      <c r="D28" s="6">
        <v>0</v>
      </c>
      <c r="E28" s="6">
        <v>4</v>
      </c>
      <c r="F28" s="6">
        <v>0</v>
      </c>
      <c r="G28" s="6">
        <v>0</v>
      </c>
      <c r="H28" s="6">
        <f>SUM(B28:G28)</f>
        <v>59</v>
      </c>
    </row>
    <row r="29" spans="1:8" x14ac:dyDescent="0.3">
      <c r="A29" s="6" t="s">
        <v>36</v>
      </c>
      <c r="B29" s="6">
        <v>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f>SUM(B29:G29)</f>
        <v>9</v>
      </c>
    </row>
    <row r="30" spans="1:8" x14ac:dyDescent="0.3">
      <c r="A30" s="6" t="s">
        <v>37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f>SUM(B30:G30)</f>
        <v>0</v>
      </c>
    </row>
    <row r="31" spans="1:8" x14ac:dyDescent="0.3">
      <c r="A31" s="6" t="s">
        <v>38</v>
      </c>
      <c r="B31" s="6">
        <v>125</v>
      </c>
      <c r="C31" s="6">
        <v>5</v>
      </c>
      <c r="D31" s="6">
        <v>2</v>
      </c>
      <c r="E31" s="6">
        <v>3</v>
      </c>
      <c r="F31" s="6">
        <v>0</v>
      </c>
      <c r="G31" s="6">
        <v>0</v>
      </c>
      <c r="H31" s="6">
        <f>SUM(B31:G31)</f>
        <v>135</v>
      </c>
    </row>
    <row r="32" spans="1:8" x14ac:dyDescent="0.3">
      <c r="A32" s="11" t="s">
        <v>39</v>
      </c>
      <c r="B32" s="6"/>
      <c r="C32" s="6"/>
      <c r="D32" s="6"/>
      <c r="E32" s="6"/>
      <c r="F32" s="6"/>
      <c r="G32" s="6"/>
      <c r="H32" s="6"/>
    </row>
    <row r="33" spans="1:8" x14ac:dyDescent="0.3">
      <c r="A33" s="6" t="s">
        <v>29</v>
      </c>
      <c r="B33" s="6">
        <v>390</v>
      </c>
      <c r="C33" s="6">
        <v>30</v>
      </c>
      <c r="D33" s="6">
        <v>5</v>
      </c>
      <c r="E33" s="6">
        <v>15</v>
      </c>
      <c r="F33" s="6">
        <v>0</v>
      </c>
      <c r="G33" s="6">
        <v>0</v>
      </c>
      <c r="H33" s="6">
        <f>SUM(B33:G33)</f>
        <v>440</v>
      </c>
    </row>
    <row r="34" spans="1:8" x14ac:dyDescent="0.3">
      <c r="A34" s="6" t="s">
        <v>30</v>
      </c>
      <c r="B34" s="6">
        <v>69</v>
      </c>
      <c r="C34" s="6">
        <v>8</v>
      </c>
      <c r="D34" s="6">
        <v>2</v>
      </c>
      <c r="E34" s="6">
        <v>4</v>
      </c>
      <c r="F34" s="6">
        <v>0</v>
      </c>
      <c r="G34" s="6">
        <v>0</v>
      </c>
      <c r="H34" s="6">
        <f>SUM(B34:G34)</f>
        <v>83</v>
      </c>
    </row>
    <row r="35" spans="1:8" x14ac:dyDescent="0.3">
      <c r="A35" s="6" t="s">
        <v>31</v>
      </c>
      <c r="B35" s="6">
        <v>286</v>
      </c>
      <c r="C35" s="6">
        <v>20</v>
      </c>
      <c r="D35" s="6">
        <v>3</v>
      </c>
      <c r="E35" s="6">
        <v>11</v>
      </c>
      <c r="F35" s="6">
        <v>0</v>
      </c>
      <c r="G35" s="6">
        <v>0</v>
      </c>
      <c r="H35" s="6">
        <f>SUM(B35:G35)</f>
        <v>320</v>
      </c>
    </row>
    <row r="36" spans="1:8" x14ac:dyDescent="0.3">
      <c r="A36" s="6" t="s">
        <v>32</v>
      </c>
      <c r="B36" s="6">
        <v>35</v>
      </c>
      <c r="C36" s="6">
        <v>2</v>
      </c>
      <c r="D36" s="6">
        <v>0</v>
      </c>
      <c r="E36" s="6">
        <v>0</v>
      </c>
      <c r="F36" s="6">
        <v>0</v>
      </c>
      <c r="G36" s="6">
        <v>0</v>
      </c>
      <c r="H36" s="6">
        <f>SUM(B36:G36)</f>
        <v>37</v>
      </c>
    </row>
    <row r="37" spans="1:8" x14ac:dyDescent="0.3">
      <c r="A37" s="6" t="s">
        <v>33</v>
      </c>
      <c r="B37" s="6"/>
      <c r="C37" s="6"/>
      <c r="D37" s="6"/>
      <c r="E37" s="6"/>
      <c r="F37" s="6"/>
      <c r="G37" s="6"/>
      <c r="H37" s="6"/>
    </row>
    <row r="38" spans="1:8" x14ac:dyDescent="0.3">
      <c r="A38" s="6" t="s">
        <v>34</v>
      </c>
      <c r="B38" s="6">
        <v>319</v>
      </c>
      <c r="C38" s="6">
        <v>24</v>
      </c>
      <c r="D38" s="6">
        <v>5</v>
      </c>
      <c r="E38" s="6">
        <v>11</v>
      </c>
      <c r="F38" s="6">
        <v>0</v>
      </c>
      <c r="G38" s="6">
        <v>0</v>
      </c>
      <c r="H38" s="6">
        <f>SUM(B38:G38)</f>
        <v>359</v>
      </c>
    </row>
    <row r="39" spans="1:8" x14ac:dyDescent="0.3">
      <c r="A39" s="6" t="s">
        <v>35</v>
      </c>
      <c r="B39" s="6">
        <v>61</v>
      </c>
      <c r="C39" s="6">
        <v>6</v>
      </c>
      <c r="D39" s="6">
        <v>0</v>
      </c>
      <c r="E39" s="6">
        <v>4</v>
      </c>
      <c r="F39" s="6">
        <v>0</v>
      </c>
      <c r="G39" s="6">
        <v>0</v>
      </c>
      <c r="H39" s="6">
        <f>SUM(B39:G39)</f>
        <v>71</v>
      </c>
    </row>
    <row r="40" spans="1:8" x14ac:dyDescent="0.3">
      <c r="A40" s="6" t="s">
        <v>36</v>
      </c>
      <c r="B40" s="6">
        <v>10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f>SUM(B40:G40)</f>
        <v>10</v>
      </c>
    </row>
    <row r="41" spans="1:8" x14ac:dyDescent="0.3">
      <c r="A41" s="6" t="s">
        <v>37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f>SUM(B41:G41)</f>
        <v>0</v>
      </c>
    </row>
    <row r="42" spans="1:8" x14ac:dyDescent="0.3">
      <c r="A42" s="6" t="s">
        <v>38</v>
      </c>
      <c r="B42" s="6">
        <v>169</v>
      </c>
      <c r="C42" s="6">
        <v>7</v>
      </c>
      <c r="D42" s="6">
        <v>2</v>
      </c>
      <c r="E42" s="6">
        <v>3</v>
      </c>
      <c r="F42" s="6">
        <v>0</v>
      </c>
      <c r="G42" s="6">
        <v>0</v>
      </c>
      <c r="H42" s="6">
        <f>SUM(B42:G42)</f>
        <v>181</v>
      </c>
    </row>
    <row r="43" spans="1:8" x14ac:dyDescent="0.3">
      <c r="A43" s="5" t="s">
        <v>40</v>
      </c>
      <c r="B43" s="6"/>
      <c r="C43" s="6"/>
      <c r="D43" s="6"/>
      <c r="E43" s="6"/>
      <c r="F43" s="6"/>
      <c r="G43" s="6"/>
      <c r="H43" s="6"/>
    </row>
    <row r="44" spans="1:8" x14ac:dyDescent="0.3">
      <c r="A44" s="6" t="s">
        <v>41</v>
      </c>
      <c r="B44" s="12">
        <f t="shared" ref="B44:H44" si="2">B15/B5</f>
        <v>0.36164757841155776</v>
      </c>
      <c r="C44" s="12">
        <f t="shared" si="2"/>
        <v>0.40052185257664707</v>
      </c>
      <c r="D44" s="12">
        <f t="shared" si="2"/>
        <v>0.50372825186412595</v>
      </c>
      <c r="E44" s="12">
        <f t="shared" si="2"/>
        <v>0.42503259452411996</v>
      </c>
      <c r="F44" s="12">
        <f t="shared" si="2"/>
        <v>0.42222222222222222</v>
      </c>
      <c r="G44" s="12">
        <f t="shared" si="2"/>
        <v>0.15517241379310345</v>
      </c>
      <c r="H44" s="12">
        <f t="shared" si="2"/>
        <v>0.36638852855590226</v>
      </c>
    </row>
    <row r="45" spans="1:8" x14ac:dyDescent="0.3">
      <c r="A45" s="6" t="s">
        <v>42</v>
      </c>
      <c r="B45" s="12">
        <f t="shared" ref="B45:H45" si="3">B16/B5</f>
        <v>0.60083090051650567</v>
      </c>
      <c r="C45" s="12">
        <f t="shared" si="3"/>
        <v>0.56099151989562945</v>
      </c>
      <c r="D45" s="12">
        <f t="shared" si="3"/>
        <v>0.47721623860811929</v>
      </c>
      <c r="E45" s="12">
        <f t="shared" si="3"/>
        <v>0.54498044328552808</v>
      </c>
      <c r="F45" s="12">
        <f t="shared" si="3"/>
        <v>0.6</v>
      </c>
      <c r="G45" s="12">
        <f t="shared" si="3"/>
        <v>0.81034482758620685</v>
      </c>
      <c r="H45" s="12">
        <f t="shared" si="3"/>
        <v>0.59660624758966452</v>
      </c>
    </row>
    <row r="46" spans="1:8" x14ac:dyDescent="0.3">
      <c r="A46" s="6" t="s">
        <v>43</v>
      </c>
      <c r="B46" s="8">
        <f t="shared" ref="B46:H46" si="4">B19/B5</f>
        <v>2.5582004641065949E-2</v>
      </c>
      <c r="C46" s="8">
        <f t="shared" si="4"/>
        <v>3.0006523157208087E-2</v>
      </c>
      <c r="D46" s="8">
        <f t="shared" si="4"/>
        <v>1.2427506213753107E-2</v>
      </c>
      <c r="E46" s="8">
        <f t="shared" si="4"/>
        <v>2.2164276401564539E-2</v>
      </c>
      <c r="F46" s="8">
        <f t="shared" si="4"/>
        <v>0</v>
      </c>
      <c r="G46" s="8">
        <f t="shared" si="4"/>
        <v>1.7241379310344827E-2</v>
      </c>
      <c r="H46" s="8">
        <f t="shared" si="4"/>
        <v>2.5347964800336572E-2</v>
      </c>
    </row>
    <row r="47" spans="1:8" x14ac:dyDescent="0.3">
      <c r="A47" s="6" t="s">
        <v>44</v>
      </c>
      <c r="B47" s="8">
        <f t="shared" ref="B47:H47" si="5">B20/B5</f>
        <v>6.9241709708810543E-4</v>
      </c>
      <c r="C47" s="8">
        <f t="shared" si="5"/>
        <v>0</v>
      </c>
      <c r="D47" s="8">
        <f t="shared" si="5"/>
        <v>0</v>
      </c>
      <c r="E47" s="8">
        <f t="shared" si="5"/>
        <v>0</v>
      </c>
      <c r="F47" s="8">
        <f t="shared" si="5"/>
        <v>0</v>
      </c>
      <c r="G47" s="8">
        <f t="shared" si="5"/>
        <v>0</v>
      </c>
      <c r="H47" s="8">
        <f t="shared" si="5"/>
        <v>6.4859937594222204E-4</v>
      </c>
    </row>
    <row r="48" spans="1:8" x14ac:dyDescent="0.3">
      <c r="A48" s="6" t="s">
        <v>45</v>
      </c>
      <c r="B48" s="8">
        <f>B31/B22</f>
        <v>0.38819875776397517</v>
      </c>
      <c r="C48" s="8">
        <f t="shared" ref="C48:H48" si="6">C31/C22</f>
        <v>0.2</v>
      </c>
      <c r="D48" s="8">
        <f t="shared" si="6"/>
        <v>0.4</v>
      </c>
      <c r="E48" s="8">
        <f t="shared" si="6"/>
        <v>0.2</v>
      </c>
      <c r="F48" s="13" t="s">
        <v>46</v>
      </c>
      <c r="G48" s="13" t="s">
        <v>46</v>
      </c>
      <c r="H48" s="8">
        <f t="shared" si="6"/>
        <v>0.36784741144414168</v>
      </c>
    </row>
    <row r="49" spans="1:8" x14ac:dyDescent="0.3">
      <c r="A49" s="14" t="s">
        <v>47</v>
      </c>
      <c r="B49" s="15">
        <f>B22/B5</f>
        <v>6.0259001422262141E-3</v>
      </c>
      <c r="C49" s="15">
        <f>C22/C5</f>
        <v>1.6307893020221786E-2</v>
      </c>
      <c r="D49" s="15">
        <f>D22/D5</f>
        <v>4.1425020712510356E-3</v>
      </c>
      <c r="E49" s="15">
        <f>E22/E5</f>
        <v>1.955671447196871E-2</v>
      </c>
      <c r="F49" s="16" t="s">
        <v>46</v>
      </c>
      <c r="G49" s="16" t="s">
        <v>46</v>
      </c>
      <c r="H49" s="15">
        <f>H22/H5</f>
        <v>6.4334046208323111E-3</v>
      </c>
    </row>
    <row r="50" spans="1:8" x14ac:dyDescent="0.3">
      <c r="A50" s="14" t="s">
        <v>48</v>
      </c>
      <c r="B50" s="15">
        <f t="shared" ref="B50:H50" si="7">B27/B22</f>
        <v>0.81677018633540377</v>
      </c>
      <c r="C50" s="15">
        <f t="shared" si="7"/>
        <v>0.8</v>
      </c>
      <c r="D50" s="15">
        <f t="shared" si="7"/>
        <v>1</v>
      </c>
      <c r="E50" s="15">
        <f t="shared" si="7"/>
        <v>0.73333333333333328</v>
      </c>
      <c r="F50" s="16" t="s">
        <v>46</v>
      </c>
      <c r="G50" s="16" t="s">
        <v>46</v>
      </c>
      <c r="H50" s="15">
        <f t="shared" si="7"/>
        <v>0.81471389645776571</v>
      </c>
    </row>
    <row r="51" spans="1:8" x14ac:dyDescent="0.3">
      <c r="A51" s="11" t="s">
        <v>49</v>
      </c>
      <c r="B51" s="6"/>
      <c r="C51" s="6"/>
      <c r="D51" s="6"/>
      <c r="E51" s="6"/>
      <c r="F51" s="6"/>
      <c r="G51" s="6"/>
      <c r="H51" s="6"/>
    </row>
    <row r="52" spans="1:8" x14ac:dyDescent="0.3">
      <c r="A52" s="17" t="s">
        <v>50</v>
      </c>
      <c r="B52" s="18">
        <f>B33/B4</f>
        <v>7.1824527155196225E-3</v>
      </c>
      <c r="C52" s="18">
        <f>C33/C4</f>
        <v>1.9243104554201411E-2</v>
      </c>
      <c r="D52" s="18">
        <f>D33/D4</f>
        <v>4.1084634346754316E-3</v>
      </c>
      <c r="E52" s="18">
        <f>E33/E4</f>
        <v>1.9181585677749361E-2</v>
      </c>
      <c r="F52" s="19" t="s">
        <v>46</v>
      </c>
      <c r="G52" s="19" t="s">
        <v>46</v>
      </c>
      <c r="H52" s="18">
        <f>H33/H4</f>
        <v>7.5909185011386378E-3</v>
      </c>
    </row>
    <row r="53" spans="1:8" x14ac:dyDescent="0.3">
      <c r="A53" s="17" t="s">
        <v>48</v>
      </c>
      <c r="B53" s="18">
        <f>B38/B33</f>
        <v>0.81794871794871793</v>
      </c>
      <c r="C53" s="18">
        <f>C38/C33</f>
        <v>0.8</v>
      </c>
      <c r="D53" s="18">
        <f>D38/D33</f>
        <v>1</v>
      </c>
      <c r="E53" s="18">
        <f>E38/E33</f>
        <v>0.73333333333333328</v>
      </c>
      <c r="F53" s="19" t="s">
        <v>46</v>
      </c>
      <c r="G53" s="19" t="s">
        <v>46</v>
      </c>
      <c r="H53" s="18">
        <f>H38/H33</f>
        <v>0.81590909090909092</v>
      </c>
    </row>
  </sheetData>
  <mergeCells count="1">
    <mergeCell ref="A1:H1"/>
  </mergeCells>
  <pageMargins left="0.7" right="0.7" top="0.75" bottom="0.7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Betty</dc:creator>
  <cp:lastModifiedBy>Wheeler, Betty</cp:lastModifiedBy>
  <dcterms:created xsi:type="dcterms:W3CDTF">2019-06-05T12:49:35Z</dcterms:created>
  <dcterms:modified xsi:type="dcterms:W3CDTF">2019-06-15T15:08:57Z</dcterms:modified>
</cp:coreProperties>
</file>